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7485" tabRatio="598" activeTab="0"/>
  </bookViews>
  <sheets>
    <sheet name=" 01.01.2014 отопл и гор вод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<sst xmlns="http://schemas.openxmlformats.org/spreadsheetml/2006/main" count="52" uniqueCount="37">
  <si>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Виды платежей</t>
  </si>
  <si>
    <t>I.</t>
  </si>
  <si>
    <t>1.1.</t>
  </si>
  <si>
    <t>2.1.</t>
  </si>
  <si>
    <t>2.2.</t>
  </si>
  <si>
    <t>а)</t>
  </si>
  <si>
    <t>б)</t>
  </si>
  <si>
    <t>в)</t>
  </si>
  <si>
    <t>м3/чел</t>
  </si>
  <si>
    <t>Отопление</t>
  </si>
  <si>
    <t>Гкал/м3</t>
  </si>
  <si>
    <t>Горячее водоснабжение</t>
  </si>
  <si>
    <t>жилые дома без ванн  с душами</t>
  </si>
  <si>
    <t>жилые дома без ванн без душей</t>
  </si>
  <si>
    <t>жилые дома с ваннами</t>
  </si>
  <si>
    <r>
      <t>Жилые дома, помещения с приборами учета</t>
    </r>
    <r>
      <rPr>
        <b/>
        <sz val="12"/>
        <rFont val="Times New Roman"/>
        <family val="1"/>
      </rPr>
      <t xml:space="preserve"> </t>
    </r>
  </si>
  <si>
    <t>II</t>
  </si>
  <si>
    <t xml:space="preserve">Тариф на услуги теплоснабжения, с НДС  </t>
  </si>
  <si>
    <t xml:space="preserve">Норматив потребления горячей воды на 1 чел. в месяц </t>
  </si>
  <si>
    <t xml:space="preserve">Тариф на услуги холодного водоснабжения, с НДС </t>
  </si>
  <si>
    <t>руб/м3</t>
  </si>
  <si>
    <t xml:space="preserve">                                          ед. измер</t>
  </si>
  <si>
    <t>Жилые дома с горячим  водоснабжением без приборов учета</t>
  </si>
  <si>
    <t xml:space="preserve">Инвестиционная надбавка к тарифу на услуги теплоснабжения, с НДС       </t>
  </si>
  <si>
    <t xml:space="preserve">Цена для граждан в месяц с учетом нормативов потребления, с НДС  </t>
  </si>
  <si>
    <t>руб./Гкал</t>
  </si>
  <si>
    <t>руб./чел</t>
  </si>
  <si>
    <t>руб./м3</t>
  </si>
  <si>
    <t>Норматив  потребления тепловой энергии в месяц</t>
  </si>
  <si>
    <t>руб./м2</t>
  </si>
  <si>
    <t>Жилые дома, помещения без приборов учета</t>
  </si>
  <si>
    <t>Подогрев ООО "ГТС"</t>
  </si>
  <si>
    <t>Холодная вода ООО "Горводоканал"</t>
  </si>
  <si>
    <t>Цены на услуги отопления и горячего водоснабжения для расчета  с гражданами</t>
  </si>
  <si>
    <r>
      <t>1</t>
    </r>
    <r>
      <rPr>
        <sz val="10"/>
        <rFont val="Times New Roman"/>
        <family val="1"/>
      </rPr>
      <t xml:space="preserve">ГВС - горячее водоснабжение                </t>
    </r>
  </si>
  <si>
    <t>*  Нормативы  на коммунальные услуги установлены постановлением Главы города Когалыма от 30.11.2007  № 2401 (с изменениями от 27.11.2008 № 2622)</t>
  </si>
  <si>
    <t>вводятся с 01.07.2014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</si>
</sst>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0.00000"/>
    <numFmt numFmtId="171" formatCode="0.00000000"/>
    <numFmt numFmtId="172" formatCode="0.0000000"/>
    <numFmt numFmtId="173" formatCode="0.000000"/>
  </numFmts>
  <fonts count="1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13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4.00390625" style="20" customWidth="1"/>
    <col min="2" max="2" width="29.75390625" style="20" customWidth="1"/>
    <col min="3" max="3" width="10.25390625" style="20" customWidth="1"/>
    <col min="4" max="4" width="9.125" style="20" customWidth="1"/>
    <col min="5" max="5" width="9.00390625" style="20" customWidth="1"/>
    <col min="6" max="6" width="9.75390625" style="20" customWidth="1"/>
    <col min="7" max="7" width="8.75390625" style="20" customWidth="1"/>
    <col min="8" max="8" width="9.875" style="20" customWidth="1"/>
    <col min="9" max="9" width="8.25390625" style="20" customWidth="1"/>
    <col min="10" max="10" width="10.75390625" style="20" customWidth="1"/>
    <col min="11" max="16384" width="9.125" style="20" customWidth="1"/>
  </cols>
  <sheetData>
    <row r="1" spans="1:10" ht="27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9.5" customHeight="1">
      <c r="A3" s="12"/>
      <c r="B3" s="12"/>
      <c r="C3" s="12"/>
      <c r="D3" s="12"/>
      <c r="E3" s="12"/>
      <c r="F3" s="12"/>
      <c r="J3" s="27" t="s">
        <v>36</v>
      </c>
    </row>
    <row r="4" spans="1:32" ht="109.5" customHeight="1">
      <c r="A4" s="2"/>
      <c r="B4" s="1" t="s">
        <v>0</v>
      </c>
      <c r="C4" s="1" t="s">
        <v>28</v>
      </c>
      <c r="D4" s="1" t="s">
        <v>17</v>
      </c>
      <c r="E4" s="1" t="s">
        <v>23</v>
      </c>
      <c r="F4" s="1" t="s">
        <v>18</v>
      </c>
      <c r="G4" s="8" t="s">
        <v>31</v>
      </c>
      <c r="H4" s="1" t="s">
        <v>19</v>
      </c>
      <c r="I4" s="8" t="s">
        <v>32</v>
      </c>
      <c r="J4" s="1" t="s">
        <v>24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20.25">
      <c r="A5" s="13" t="s">
        <v>1</v>
      </c>
      <c r="B5" s="14" t="s">
        <v>9</v>
      </c>
      <c r="C5" s="15"/>
      <c r="D5" s="15"/>
      <c r="E5" s="15"/>
      <c r="F5" s="15"/>
      <c r="G5" s="15"/>
      <c r="H5" s="15"/>
      <c r="I5" s="15"/>
      <c r="J5" s="1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2.75">
      <c r="A6" s="17"/>
      <c r="B6" s="18" t="s">
        <v>21</v>
      </c>
      <c r="C6" s="5" t="s">
        <v>10</v>
      </c>
      <c r="D6" s="5" t="s">
        <v>25</v>
      </c>
      <c r="E6" s="5" t="s">
        <v>25</v>
      </c>
      <c r="F6" s="5"/>
      <c r="G6" s="28" t="s">
        <v>25</v>
      </c>
      <c r="H6" s="5"/>
      <c r="I6" s="5"/>
      <c r="J6" s="5" t="s">
        <v>29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57" customHeight="1">
      <c r="A7" s="2" t="s">
        <v>2</v>
      </c>
      <c r="B7" s="11" t="s">
        <v>30</v>
      </c>
      <c r="C7" s="38">
        <v>0.028</v>
      </c>
      <c r="D7" s="39">
        <v>1386.04</v>
      </c>
      <c r="E7" s="39"/>
      <c r="F7" s="22"/>
      <c r="G7" s="24">
        <f>D7+E7</f>
        <v>1386.04</v>
      </c>
      <c r="H7" s="23"/>
      <c r="I7" s="23"/>
      <c r="J7" s="24">
        <f>(D7+E7)*C7</f>
        <v>38.80912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20.25">
      <c r="A8" s="4" t="s">
        <v>16</v>
      </c>
      <c r="B8" s="43" t="s">
        <v>11</v>
      </c>
      <c r="C8" s="44"/>
      <c r="D8" s="44"/>
      <c r="E8" s="44"/>
      <c r="F8" s="44"/>
      <c r="G8" s="44"/>
      <c r="H8" s="44"/>
      <c r="I8" s="44"/>
      <c r="J8" s="4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39.75" customHeight="1">
      <c r="A9" s="2" t="s">
        <v>3</v>
      </c>
      <c r="B9" s="46" t="s">
        <v>22</v>
      </c>
      <c r="C9" s="47"/>
      <c r="D9" s="47"/>
      <c r="E9" s="47"/>
      <c r="F9" s="47"/>
      <c r="G9" s="47"/>
      <c r="H9" s="47"/>
      <c r="I9" s="47"/>
      <c r="J9" s="48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4.25">
      <c r="A10" s="2"/>
      <c r="B10" s="5" t="s">
        <v>21</v>
      </c>
      <c r="C10" s="5" t="s">
        <v>10</v>
      </c>
      <c r="D10" s="5" t="s">
        <v>25</v>
      </c>
      <c r="E10" s="5" t="s">
        <v>25</v>
      </c>
      <c r="F10" s="5" t="s">
        <v>8</v>
      </c>
      <c r="G10" s="9" t="s">
        <v>26</v>
      </c>
      <c r="H10" s="5" t="s">
        <v>27</v>
      </c>
      <c r="I10" s="9" t="s">
        <v>26</v>
      </c>
      <c r="J10" s="5" t="s">
        <v>26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24.75" customHeight="1">
      <c r="A11" s="3" t="s">
        <v>5</v>
      </c>
      <c r="B11" s="6" t="s">
        <v>14</v>
      </c>
      <c r="C11" s="51">
        <v>0.0658</v>
      </c>
      <c r="D11" s="52">
        <v>1386.04</v>
      </c>
      <c r="E11" s="52"/>
      <c r="F11" s="41">
        <v>3.65</v>
      </c>
      <c r="G11" s="24">
        <f>C11*(D11+E11)*F11</f>
        <v>332.8852268</v>
      </c>
      <c r="H11" s="49">
        <v>31.14</v>
      </c>
      <c r="I11" s="24">
        <f>F11*H11</f>
        <v>113.661</v>
      </c>
      <c r="J11" s="24">
        <f>ROUND((D11+E11)*C11*F11+H11*F11,2)</f>
        <v>446.55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27.75" customHeight="1">
      <c r="A12" s="3" t="s">
        <v>6</v>
      </c>
      <c r="B12" s="6" t="s">
        <v>12</v>
      </c>
      <c r="C12" s="51"/>
      <c r="D12" s="52"/>
      <c r="E12" s="52"/>
      <c r="F12" s="41">
        <v>3.04</v>
      </c>
      <c r="G12" s="24">
        <f>C11*(D11+E11)*F12</f>
        <v>277.25235327999997</v>
      </c>
      <c r="H12" s="49"/>
      <c r="I12" s="24">
        <f>F12*H11</f>
        <v>94.6656</v>
      </c>
      <c r="J12" s="24">
        <f>ROUND((D11+E11)*C11*F12+H11*F12,2)</f>
        <v>371.92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32.25" customHeight="1">
      <c r="A13" s="3" t="s">
        <v>7</v>
      </c>
      <c r="B13" s="6" t="s">
        <v>13</v>
      </c>
      <c r="C13" s="51"/>
      <c r="D13" s="52"/>
      <c r="E13" s="52"/>
      <c r="F13" s="41">
        <v>1.83</v>
      </c>
      <c r="G13" s="24">
        <f>C11*(D11+E11)*F13</f>
        <v>166.89862056</v>
      </c>
      <c r="H13" s="49"/>
      <c r="I13" s="24">
        <f>F13*H11</f>
        <v>56.986200000000004</v>
      </c>
      <c r="J13" s="24">
        <f>ROUND((D11+E11)*C11*F13+H11*F13,2)</f>
        <v>223.88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8.75" customHeight="1">
      <c r="A14" s="3"/>
      <c r="B14" s="5" t="s">
        <v>21</v>
      </c>
      <c r="C14" s="5" t="s">
        <v>10</v>
      </c>
      <c r="D14" s="10" t="s">
        <v>25</v>
      </c>
      <c r="E14" s="5" t="s">
        <v>25</v>
      </c>
      <c r="F14" s="5"/>
      <c r="G14" s="36" t="s">
        <v>20</v>
      </c>
      <c r="H14" s="5" t="s">
        <v>27</v>
      </c>
      <c r="I14" s="35" t="s">
        <v>20</v>
      </c>
      <c r="J14" s="34" t="s">
        <v>20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52.5" customHeight="1">
      <c r="A15" s="2" t="s">
        <v>4</v>
      </c>
      <c r="B15" s="7" t="s">
        <v>15</v>
      </c>
      <c r="C15" s="37">
        <v>0.0658</v>
      </c>
      <c r="D15" s="40">
        <v>1386.04</v>
      </c>
      <c r="E15" s="40"/>
      <c r="F15" s="24"/>
      <c r="G15" s="35">
        <f>C15*(D15+E15)</f>
        <v>91.201432</v>
      </c>
      <c r="H15" s="23">
        <v>31.14</v>
      </c>
      <c r="I15" s="35">
        <f>H15</f>
        <v>31.14</v>
      </c>
      <c r="J15" s="24">
        <f>ROUND((D15+E15)*C15+H15,2)</f>
        <v>122.34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21.75" customHeight="1">
      <c r="A16" s="29" t="s">
        <v>34</v>
      </c>
      <c r="B16" s="30"/>
      <c r="C16" s="30"/>
      <c r="D16" s="31"/>
      <c r="E16" s="31"/>
      <c r="F16" s="32"/>
      <c r="G16" s="25"/>
      <c r="H16" s="25"/>
      <c r="I16" s="25"/>
      <c r="J16" s="2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8.75" customHeight="1">
      <c r="A17" s="50" t="s">
        <v>35</v>
      </c>
      <c r="B17" s="50"/>
      <c r="C17" s="50"/>
      <c r="D17" s="50"/>
      <c r="E17" s="50"/>
      <c r="F17" s="50"/>
      <c r="G17" s="50"/>
      <c r="H17" s="50"/>
      <c r="I17" s="33"/>
      <c r="J17" s="2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ht="12.75">
      <c r="B18" s="26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 ht="12.75">
      <c r="B19" s="26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7:32" ht="12.75"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7:32" ht="12.75"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7:32" ht="12.75"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7:32" ht="12.75"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7:32" ht="12.75"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7:32" ht="12.75"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7:32" ht="12.75"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7:32" ht="12.75"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7:32" ht="12.75"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7:32" ht="12.75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7:32" ht="12.75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7:32" ht="12.75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7:32" ht="12.75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7:32" ht="12.75"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7:32" ht="12.75"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7:32" ht="12.75"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7:32" ht="12.75"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7:32" ht="12.75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7:32" ht="12.75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7:32" ht="12.75"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7:32" ht="12.75"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7:32" ht="12.75"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7:32" ht="12.75"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</sheetData>
  <mergeCells count="8">
    <mergeCell ref="A17:H17"/>
    <mergeCell ref="C11:C13"/>
    <mergeCell ref="D11:D13"/>
    <mergeCell ref="E11:E13"/>
    <mergeCell ref="A2:J2"/>
    <mergeCell ref="B8:J8"/>
    <mergeCell ref="B9:J9"/>
    <mergeCell ref="H11:H13"/>
  </mergeCells>
  <printOptions/>
  <pageMargins left="0.7874015748031497" right="0.1968503937007874" top="1.1811023622047245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GORKOMHOZ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SMETA1</dc:creator>
  <cp:keywords/>
  <dc:description/>
  <cp:lastModifiedBy>okorokova</cp:lastModifiedBy>
  <cp:lastPrinted>2014-07-14T11:17:10Z</cp:lastPrinted>
  <dcterms:created xsi:type="dcterms:W3CDTF">2000-06-27T05:31:23Z</dcterms:created>
  <dcterms:modified xsi:type="dcterms:W3CDTF">2014-07-15T09:20:49Z</dcterms:modified>
  <cp:category/>
  <cp:version/>
  <cp:contentType/>
  <cp:contentStatus/>
</cp:coreProperties>
</file>